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45" windowWidth="12120" windowHeight="8070" activeTab="0"/>
  </bookViews>
  <sheets>
    <sheet name="Sheet1" sheetId="1" r:id="rId1"/>
    <sheet name="Chart2" sheetId="2" r:id="rId2"/>
    <sheet name="Chart1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<sst xmlns="http://schemas.openxmlformats.org/spreadsheetml/2006/main" count="28" uniqueCount="26">
  <si>
    <t>RAW DATA</t>
  </si>
  <si>
    <t>Flash Per Minute</t>
  </si>
  <si>
    <t xml:space="preserve">Volts </t>
  </si>
  <si>
    <t>Velocity of Rotation</t>
  </si>
  <si>
    <t>Velocity (m/s)</t>
  </si>
  <si>
    <t>Volts (V)</t>
  </si>
  <si>
    <t>Height (m)</t>
  </si>
  <si>
    <t>Conversion Equation</t>
  </si>
  <si>
    <t>Finding the velocity of the turntable</t>
  </si>
  <si>
    <t>At 3.75 volts, the Strobe light flashed 406 times per minute</t>
  </si>
  <si>
    <t>(406 flash/min)</t>
  </si>
  <si>
    <t>18 tapes/rev</t>
  </si>
  <si>
    <t>Flash and tapes cancel</t>
  </si>
  <si>
    <t>There were 18 tape marks (180 dots) per revolution</t>
  </si>
  <si>
    <t>EXAMPLE: Velocity at 3.75 volts</t>
  </si>
  <si>
    <t>Therefore, the velocity at 3.75 volts=  22.5556 revolutions/min</t>
  </si>
  <si>
    <t>Velocity (m/sec)</t>
  </si>
  <si>
    <t>Data:</t>
  </si>
  <si>
    <t>Uncertainty of height= 1 cm</t>
  </si>
  <si>
    <t>Average of RAW Data</t>
  </si>
  <si>
    <t xml:space="preserve">        I found the coefficient on a TI-83 calculator by graphing the set of </t>
  </si>
  <si>
    <t>average data points, accessing the statistics menu, and using</t>
  </si>
  <si>
    <t xml:space="preserve">  the linear regression tool</t>
  </si>
  <si>
    <r>
      <t>Correlation</t>
    </r>
    <r>
      <rPr>
        <sz val="10"/>
        <rFont val="Arial"/>
        <family val="0"/>
      </rPr>
      <t xml:space="preserve"> between the averaged data points and the line of best</t>
    </r>
  </si>
  <si>
    <t xml:space="preserve">     fit= 0.96 (1 being a perfect fit)</t>
  </si>
  <si>
    <t>(22.5556 rev/min)*(1min/60sec)= 0.3759 revolutions per second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</si>
</sst>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Speed of Rotation vs Flame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Height (m)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y = 17.905x + 24.313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Sheet1!$E$5:$E$10</c:f>
              <c:numCache>
                <c:ptCount val="6"/>
                <c:pt idx="0">
                  <c:v>0</c:v>
                </c:pt>
                <c:pt idx="1">
                  <c:v>0.3759</c:v>
                </c:pt>
                <c:pt idx="2">
                  <c:v>0.8489</c:v>
                </c:pt>
                <c:pt idx="3">
                  <c:v>1.381</c:v>
                </c:pt>
                <c:pt idx="4">
                  <c:v>2.134</c:v>
                </c:pt>
                <c:pt idx="5">
                  <c:v>2.382</c:v>
                </c:pt>
              </c:numCache>
            </c:numRef>
          </c:xVal>
          <c:yVal>
            <c:numRef>
              <c:f>Sheet1!$F$5:$F$10</c:f>
              <c:numCache>
                <c:ptCount val="6"/>
                <c:pt idx="0">
                  <c:v>23.38888888888889</c:v>
                </c:pt>
                <c:pt idx="1">
                  <c:v>29.928571428571427</c:v>
                </c:pt>
                <c:pt idx="2">
                  <c:v>41.94444444444444</c:v>
                </c:pt>
                <c:pt idx="3">
                  <c:v>51.166666666666664</c:v>
                </c:pt>
                <c:pt idx="4">
                  <c:v>56.8</c:v>
                </c:pt>
                <c:pt idx="5">
                  <c:v>70.16666666666667</c:v>
                </c:pt>
              </c:numCache>
            </c:numRef>
          </c:yVal>
          <c:smooth val="0"/>
        </c:ser>
        <c:axId val="34948208"/>
        <c:axId val="46098417"/>
      </c:scatterChart>
      <c:valAx>
        <c:axId val="3494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Velocity (m/min)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098417"/>
        <c:crosses val="autoZero"/>
        <c:crossBetween val="midCat"/>
        <c:dispUnits/>
      </c:valAx>
      <c:valAx>
        <c:axId val="46098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948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of Data (without 7.5)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2"/>
          <c:w val="0.91075"/>
          <c:h val="0.843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Sheet1!$D$5:$D$10</c:f>
              <c:numCache>
                <c:ptCount val="6"/>
                <c:pt idx="0">
                  <c:v>0</c:v>
                </c:pt>
                <c:pt idx="1">
                  <c:v>3.75</c:v>
                </c:pt>
                <c:pt idx="2">
                  <c:v>5</c:v>
                </c:pt>
                <c:pt idx="3">
                  <c:v>6.25</c:v>
                </c:pt>
                <c:pt idx="4">
                  <c:v>7.5</c:v>
                </c:pt>
                <c:pt idx="5">
                  <c:v>8.75</c:v>
                </c:pt>
              </c:numCache>
            </c:numRef>
          </c:xVal>
          <c:yVal>
            <c:numRef>
              <c:f>Sheet1!$F$5:$F$10</c:f>
              <c:numCache>
                <c:ptCount val="6"/>
                <c:pt idx="0">
                  <c:v>23.38888888888889</c:v>
                </c:pt>
                <c:pt idx="1">
                  <c:v>29.928571428571427</c:v>
                </c:pt>
                <c:pt idx="2">
                  <c:v>41.94444444444444</c:v>
                </c:pt>
                <c:pt idx="3">
                  <c:v>51.166666666666664</c:v>
                </c:pt>
                <c:pt idx="4">
                  <c:v>56.8</c:v>
                </c:pt>
                <c:pt idx="5">
                  <c:v>70.16666666666667</c:v>
                </c:pt>
              </c:numCache>
            </c:numRef>
          </c:yVal>
          <c:smooth val="0"/>
        </c:ser>
        <c:axId val="12232570"/>
        <c:axId val="42984267"/>
      </c:scatterChart>
      <c:valAx>
        <c:axId val="12232570"/>
        <c:scaling>
          <c:orientation val="minMax"/>
          <c:min val="3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84267"/>
        <c:crosses val="autoZero"/>
        <c:crossBetween val="midCat"/>
        <c:dispUnits/>
      </c:valAx>
      <c:valAx>
        <c:axId val="4298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32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0.4665</cdr:x>
      <cdr:y>0.3295</cdr:y>
    </cdr:from>
    <cdr:to>
      <cdr:x>0.7565</cdr:x>
      <cdr:y>0.3895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1952625"/>
          <a:ext cx="2514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line of best fit</a:t>
          </a:r>
        </a:p>
      </cdr:txBody>
    </cdr:sp>
  </cdr:relSizeAnchor>
  <cdr:relSizeAnchor xmlns:cdr="http://schemas.openxmlformats.org/drawingml/2006/chartDrawing">
    <cdr:from>
      <cdr:x>0.67975</cdr:x>
      <cdr:y>0.3795</cdr:y>
    </cdr:from>
    <cdr:to>
      <cdr:x>0.7895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5895975" y="2247900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height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765">
      <selection activeCell="G774" sqref="G774"/>
    </sheetView>
  </sheetViews>
  <sheetFormatPr defaultColWidth="9.140625" defaultRowHeight="12.75"/>
  <cols>
    <col min="1" max="1" width="8.00390625" style="0" customWidth="1"/>
    <col min="2" max="2" width="8.57421875" style="0" customWidth="1"/>
    <col min="3" max="3" width="3.00390625" style="0" customWidth="1"/>
    <col min="4" max="4" width="10.421875" style="0" customWidth="1"/>
    <col min="5" max="5" width="15.421875" style="0" customWidth="1"/>
    <col min="6" max="6" width="13.7109375" style="0" customWidth="1"/>
    <col min="7" max="7" width="4.8515625" style="0" customWidth="1"/>
    <col min="8" max="8" width="15.28125" style="0" customWidth="1"/>
    <col min="9" max="9" width="11.421875" style="0" customWidth="1"/>
    <col min="10" max="10" width="12.140625" style="0" customWidth="1"/>
  </cols>
  <sheetData>
    <row r="1" ht="12.75">
      <c r="A1" t="s">
        <v>17</v>
      </c>
    </row>
    <row r="3" spans="1:6" s="2" customFormat="1" ht="12.75">
      <c r="A3" s="20" t="s">
        <v>0</v>
      </c>
      <c r="B3" s="20"/>
      <c r="D3" s="20" t="s">
        <v>19</v>
      </c>
      <c r="E3" s="20"/>
      <c r="F3" s="20"/>
    </row>
    <row r="4" spans="1:6" s="1" customFormat="1" ht="12.75">
      <c r="A4" s="10" t="s">
        <v>5</v>
      </c>
      <c r="B4" s="15" t="s">
        <v>6</v>
      </c>
      <c r="D4" s="15" t="s">
        <v>5</v>
      </c>
      <c r="E4" s="15" t="s">
        <v>16</v>
      </c>
      <c r="F4" s="11" t="s">
        <v>6</v>
      </c>
    </row>
    <row r="5" spans="1:6" ht="12.75">
      <c r="A5" s="6">
        <v>0</v>
      </c>
      <c r="B5" s="12">
        <v>15.5</v>
      </c>
      <c r="D5" s="12">
        <v>0</v>
      </c>
      <c r="E5" s="12">
        <v>0</v>
      </c>
      <c r="F5" s="7">
        <f>(B5+B6+B7+B8+B9+B10+B11+B12+B13)/9</f>
        <v>23.38888888888889</v>
      </c>
    </row>
    <row r="6" spans="1:6" ht="12.75">
      <c r="A6" s="6">
        <v>0</v>
      </c>
      <c r="B6" s="12">
        <v>16.5</v>
      </c>
      <c r="D6" s="12">
        <v>3.75</v>
      </c>
      <c r="E6" s="12">
        <v>0.3759</v>
      </c>
      <c r="F6" s="7">
        <f>(B14+B15+B16+B17+B18+B19+B20)/7</f>
        <v>29.928571428571427</v>
      </c>
    </row>
    <row r="7" spans="1:6" ht="12.75">
      <c r="A7" s="6">
        <v>0</v>
      </c>
      <c r="B7" s="12">
        <v>18.5</v>
      </c>
      <c r="D7" s="12">
        <v>5</v>
      </c>
      <c r="E7" s="12">
        <v>0.8489</v>
      </c>
      <c r="F7" s="7">
        <f>(B21+B22+B23+B24+B25+B26+B27+B28+B29)/9</f>
        <v>41.94444444444444</v>
      </c>
    </row>
    <row r="8" spans="1:6" ht="12.75">
      <c r="A8" s="6">
        <v>0</v>
      </c>
      <c r="B8" s="12">
        <v>21.5</v>
      </c>
      <c r="D8" s="12">
        <v>6.25</v>
      </c>
      <c r="E8" s="12">
        <v>1.381</v>
      </c>
      <c r="F8" s="7">
        <f>(B30+B31+B32+B33+B34+B35+B36+B37+B38)/9</f>
        <v>51.166666666666664</v>
      </c>
    </row>
    <row r="9" spans="1:6" ht="12.75">
      <c r="A9" s="6">
        <v>0</v>
      </c>
      <c r="B9" s="12">
        <v>25.5</v>
      </c>
      <c r="D9" s="12">
        <v>7.5</v>
      </c>
      <c r="E9" s="12">
        <v>2.134</v>
      </c>
      <c r="F9" s="7">
        <f>(B39+B40+B41+B42+B43+B44+B45+B46+B47+B48)/10</f>
        <v>56.8</v>
      </c>
    </row>
    <row r="10" spans="1:6" ht="12.75">
      <c r="A10" s="6">
        <v>0</v>
      </c>
      <c r="B10" s="12">
        <v>26.5</v>
      </c>
      <c r="D10" s="13">
        <v>8.75</v>
      </c>
      <c r="E10" s="13">
        <v>2.382</v>
      </c>
      <c r="F10" s="9">
        <f>(B49+B50+B51+B52+B53+B54+B55+B56+B57+B58+B59+B60)/12</f>
        <v>70.16666666666667</v>
      </c>
    </row>
    <row r="11" spans="1:2" ht="12.75">
      <c r="A11" s="6">
        <v>0</v>
      </c>
      <c r="B11" s="12">
        <v>27.5</v>
      </c>
    </row>
    <row r="12" spans="1:8" ht="12.75">
      <c r="A12" s="6">
        <v>0</v>
      </c>
      <c r="B12" s="12">
        <v>28.5</v>
      </c>
      <c r="D12" s="19" t="s">
        <v>18</v>
      </c>
      <c r="E12" s="19"/>
      <c r="F12" s="19"/>
      <c r="G12" s="17"/>
      <c r="H12" s="17"/>
    </row>
    <row r="13" spans="1:7" ht="12.75">
      <c r="A13" s="6">
        <v>0</v>
      </c>
      <c r="B13" s="12">
        <v>30.5</v>
      </c>
      <c r="D13" s="1"/>
      <c r="E13" s="1"/>
      <c r="F13" s="1"/>
      <c r="G13" s="1"/>
    </row>
    <row r="14" spans="1:8" ht="12.75">
      <c r="A14" s="6">
        <v>3.75</v>
      </c>
      <c r="B14" s="12">
        <v>9.5</v>
      </c>
      <c r="D14" s="18" t="s">
        <v>23</v>
      </c>
      <c r="E14" s="19"/>
      <c r="F14" s="19"/>
      <c r="G14" s="19"/>
      <c r="H14" s="19"/>
    </row>
    <row r="15" spans="1:9" ht="12.75">
      <c r="A15" s="6">
        <v>3.75</v>
      </c>
      <c r="B15" s="12">
        <v>22.5</v>
      </c>
      <c r="D15" s="21" t="s">
        <v>24</v>
      </c>
      <c r="E15" s="21"/>
      <c r="F15" s="21"/>
      <c r="G15" s="22"/>
      <c r="H15" s="22"/>
      <c r="I15" s="23"/>
    </row>
    <row r="16" spans="1:9" ht="12.75">
      <c r="A16" s="6">
        <v>3.75</v>
      </c>
      <c r="B16" s="12">
        <v>24.5</v>
      </c>
      <c r="D16" s="22" t="s">
        <v>20</v>
      </c>
      <c r="E16" s="22"/>
      <c r="F16" s="22"/>
      <c r="G16" s="22"/>
      <c r="H16" s="22"/>
      <c r="I16" s="23"/>
    </row>
    <row r="17" spans="1:9" ht="12.75">
      <c r="A17" s="6">
        <v>3.75</v>
      </c>
      <c r="B17" s="12">
        <v>30.5</v>
      </c>
      <c r="D17" s="22" t="s">
        <v>21</v>
      </c>
      <c r="E17" s="22"/>
      <c r="F17" s="22"/>
      <c r="G17" s="22"/>
      <c r="H17" s="22"/>
      <c r="I17" s="23"/>
    </row>
    <row r="18" spans="1:9" ht="12.75">
      <c r="A18" s="6">
        <v>3.75</v>
      </c>
      <c r="B18" s="12">
        <v>33.5</v>
      </c>
      <c r="D18" s="24" t="s">
        <v>22</v>
      </c>
      <c r="E18" s="24"/>
      <c r="F18" s="23"/>
      <c r="G18" s="23"/>
      <c r="H18" s="23"/>
      <c r="I18" s="23"/>
    </row>
    <row r="19" spans="1:9" ht="12.75">
      <c r="A19" s="6">
        <v>3.75</v>
      </c>
      <c r="B19" s="12">
        <v>37.5</v>
      </c>
      <c r="D19" s="23"/>
      <c r="E19" s="23"/>
      <c r="F19" s="23"/>
      <c r="G19" s="23"/>
      <c r="H19" s="23"/>
      <c r="I19" s="23"/>
    </row>
    <row r="20" spans="1:6" ht="12.75">
      <c r="A20" s="6">
        <v>3.75</v>
      </c>
      <c r="B20" s="12">
        <f>59-7.5</f>
        <v>51.5</v>
      </c>
      <c r="D20" s="20" t="s">
        <v>3</v>
      </c>
      <c r="E20" s="20"/>
      <c r="F20" s="20"/>
    </row>
    <row r="21" spans="1:6" ht="12.75">
      <c r="A21" s="6">
        <v>5</v>
      </c>
      <c r="B21" s="12">
        <f>41-7.5</f>
        <v>33.5</v>
      </c>
      <c r="D21" s="10" t="s">
        <v>2</v>
      </c>
      <c r="E21" s="15" t="s">
        <v>1</v>
      </c>
      <c r="F21" s="11" t="s">
        <v>4</v>
      </c>
    </row>
    <row r="22" spans="1:6" ht="12.75">
      <c r="A22" s="6">
        <v>5</v>
      </c>
      <c r="B22" s="12">
        <f>44-7.5</f>
        <v>36.5</v>
      </c>
      <c r="D22" s="14">
        <v>0</v>
      </c>
      <c r="E22" s="16">
        <v>0</v>
      </c>
      <c r="F22" s="7">
        <v>0</v>
      </c>
    </row>
    <row r="23" spans="1:6" ht="12.75">
      <c r="A23" s="6">
        <v>5</v>
      </c>
      <c r="B23" s="12">
        <f>44-7.5</f>
        <v>36.5</v>
      </c>
      <c r="D23" s="6">
        <v>3.75</v>
      </c>
      <c r="E23" s="12">
        <v>406</v>
      </c>
      <c r="F23" s="7">
        <v>0.3759</v>
      </c>
    </row>
    <row r="24" spans="1:6" ht="12.75">
      <c r="A24" s="6">
        <v>5</v>
      </c>
      <c r="B24" s="12">
        <f>45-7.5</f>
        <v>37.5</v>
      </c>
      <c r="D24" s="6">
        <v>5</v>
      </c>
      <c r="E24" s="12">
        <v>916.8</v>
      </c>
      <c r="F24" s="7">
        <v>0.8489</v>
      </c>
    </row>
    <row r="25" spans="1:6" ht="12.75">
      <c r="A25" s="6">
        <v>5</v>
      </c>
      <c r="B25" s="12">
        <f>49-7.5</f>
        <v>41.5</v>
      </c>
      <c r="D25" s="6">
        <v>6.25</v>
      </c>
      <c r="E25" s="12">
        <v>1491</v>
      </c>
      <c r="F25" s="7">
        <v>1.381</v>
      </c>
    </row>
    <row r="26" spans="1:6" ht="12.75">
      <c r="A26" s="6">
        <v>5</v>
      </c>
      <c r="B26" s="12">
        <f>51-7.5</f>
        <v>43.5</v>
      </c>
      <c r="D26" s="6">
        <v>7.5</v>
      </c>
      <c r="E26" s="12">
        <v>2305</v>
      </c>
      <c r="F26" s="7">
        <v>2.134</v>
      </c>
    </row>
    <row r="27" spans="1:6" ht="12.75">
      <c r="A27" s="6">
        <v>5</v>
      </c>
      <c r="B27" s="12">
        <f>54-7.5</f>
        <v>46.5</v>
      </c>
      <c r="D27" s="8">
        <v>8.75</v>
      </c>
      <c r="E27" s="13">
        <v>2573</v>
      </c>
      <c r="F27" s="9">
        <v>2.382</v>
      </c>
    </row>
    <row r="28" spans="1:2" ht="12.75">
      <c r="A28" s="6">
        <v>5</v>
      </c>
      <c r="B28" s="12">
        <f>57-7.5</f>
        <v>49.5</v>
      </c>
    </row>
    <row r="29" spans="1:9" ht="12.75">
      <c r="A29" s="6">
        <v>5</v>
      </c>
      <c r="B29" s="12">
        <f>60-7.5</f>
        <v>52.5</v>
      </c>
      <c r="D29" s="4"/>
      <c r="E29" s="20" t="s">
        <v>7</v>
      </c>
      <c r="F29" s="20"/>
      <c r="G29" s="20"/>
      <c r="H29" s="4"/>
      <c r="I29" s="4"/>
    </row>
    <row r="30" spans="1:9" ht="12.75">
      <c r="A30" s="6">
        <v>6.25</v>
      </c>
      <c r="B30" s="12">
        <f>48-7.5</f>
        <v>40.5</v>
      </c>
      <c r="D30" s="21" t="s">
        <v>8</v>
      </c>
      <c r="E30" s="21"/>
      <c r="F30" s="21"/>
      <c r="G30" s="21"/>
      <c r="H30" s="23"/>
      <c r="I30" s="23"/>
    </row>
    <row r="31" spans="1:9" ht="12.75">
      <c r="A31" s="6">
        <v>6.25</v>
      </c>
      <c r="B31" s="12">
        <f>50-7.5</f>
        <v>42.5</v>
      </c>
      <c r="D31" s="5"/>
      <c r="E31" s="5"/>
      <c r="F31" s="5"/>
      <c r="G31" s="5"/>
      <c r="H31" s="23"/>
      <c r="I31" s="23"/>
    </row>
    <row r="32" spans="1:9" ht="12.75">
      <c r="A32" s="6">
        <v>6.25</v>
      </c>
      <c r="B32" s="12">
        <f>56-7.5</f>
        <v>48.5</v>
      </c>
      <c r="D32" s="23"/>
      <c r="E32" s="21" t="s">
        <v>14</v>
      </c>
      <c r="F32" s="21"/>
      <c r="G32" s="21"/>
      <c r="H32" s="23"/>
      <c r="I32" s="23"/>
    </row>
    <row r="33" spans="1:9" ht="12.75">
      <c r="A33" s="6">
        <v>6.25</v>
      </c>
      <c r="B33" s="12">
        <f>56-7.5</f>
        <v>48.5</v>
      </c>
      <c r="D33" s="23"/>
      <c r="E33" s="21" t="s">
        <v>13</v>
      </c>
      <c r="F33" s="21"/>
      <c r="G33" s="21"/>
      <c r="H33" s="21"/>
      <c r="I33" s="5"/>
    </row>
    <row r="34" spans="1:9" ht="12.75">
      <c r="A34" s="6">
        <v>6.25</v>
      </c>
      <c r="B34" s="12">
        <f>56-7.5</f>
        <v>48.5</v>
      </c>
      <c r="D34" s="23"/>
      <c r="E34" s="21" t="s">
        <v>9</v>
      </c>
      <c r="F34" s="21"/>
      <c r="G34" s="21"/>
      <c r="H34" s="21"/>
      <c r="I34" s="21"/>
    </row>
    <row r="35" spans="1:9" ht="12.75">
      <c r="A35" s="6">
        <v>6.25</v>
      </c>
      <c r="B35" s="12">
        <f>58-7.5</f>
        <v>50.5</v>
      </c>
      <c r="D35" s="25"/>
      <c r="E35" s="25"/>
      <c r="F35" s="3" t="s">
        <v>10</v>
      </c>
      <c r="G35" s="5"/>
      <c r="H35" s="23"/>
      <c r="I35" s="23"/>
    </row>
    <row r="36" spans="1:9" ht="12.75">
      <c r="A36" s="6">
        <v>6.25</v>
      </c>
      <c r="B36" s="12">
        <f>65-7.5</f>
        <v>57.5</v>
      </c>
      <c r="D36" s="23"/>
      <c r="E36" s="23"/>
      <c r="F36" s="26" t="s">
        <v>11</v>
      </c>
      <c r="G36" s="5"/>
      <c r="H36" s="23"/>
      <c r="I36" s="23"/>
    </row>
    <row r="37" spans="1:9" ht="12.75">
      <c r="A37" s="6">
        <v>6.25</v>
      </c>
      <c r="B37" s="12">
        <f>66-7.5</f>
        <v>58.5</v>
      </c>
      <c r="D37" s="23"/>
      <c r="E37" s="21" t="s">
        <v>12</v>
      </c>
      <c r="F37" s="21"/>
      <c r="G37" s="23"/>
      <c r="H37" s="23"/>
      <c r="I37" s="23"/>
    </row>
    <row r="38" spans="1:9" ht="12.75">
      <c r="A38" s="6">
        <v>6.25</v>
      </c>
      <c r="B38" s="12">
        <f>73-7.5</f>
        <v>65.5</v>
      </c>
      <c r="D38" s="23"/>
      <c r="E38" s="21" t="s">
        <v>15</v>
      </c>
      <c r="F38" s="21"/>
      <c r="G38" s="21"/>
      <c r="H38" s="21"/>
      <c r="I38" s="21"/>
    </row>
    <row r="39" spans="1:9" ht="12.75">
      <c r="A39" s="6">
        <v>7.5</v>
      </c>
      <c r="B39" s="12">
        <f>54-7.5</f>
        <v>46.5</v>
      </c>
      <c r="D39" s="23"/>
      <c r="E39" s="21" t="s">
        <v>25</v>
      </c>
      <c r="F39" s="21"/>
      <c r="G39" s="21"/>
      <c r="H39" s="21"/>
      <c r="I39" s="21"/>
    </row>
    <row r="40" spans="1:2" ht="12.75">
      <c r="A40" s="6">
        <v>7.5</v>
      </c>
      <c r="B40" s="12">
        <f>54-7.5</f>
        <v>46.5</v>
      </c>
    </row>
    <row r="41" spans="1:2" ht="12.75">
      <c r="A41" s="6">
        <v>7.5</v>
      </c>
      <c r="B41" s="12">
        <f>57-7.5</f>
        <v>49.5</v>
      </c>
    </row>
    <row r="42" spans="1:2" ht="12.75">
      <c r="A42" s="6">
        <v>7.5</v>
      </c>
      <c r="B42" s="12">
        <f>60-7.5</f>
        <v>52.5</v>
      </c>
    </row>
    <row r="43" spans="1:2" ht="12.75">
      <c r="A43" s="6">
        <v>7.5</v>
      </c>
      <c r="B43" s="12">
        <f>62-7.5</f>
        <v>54.5</v>
      </c>
    </row>
    <row r="44" spans="1:2" ht="12.75">
      <c r="A44" s="6">
        <v>7.5</v>
      </c>
      <c r="B44" s="12">
        <f>64-7.5</f>
        <v>56.5</v>
      </c>
    </row>
    <row r="45" spans="1:9" ht="12.75">
      <c r="A45" s="6">
        <v>7.5</v>
      </c>
      <c r="B45" s="12">
        <f>71-7.5</f>
        <v>63.5</v>
      </c>
      <c r="D45" s="4"/>
      <c r="E45" s="20"/>
      <c r="F45" s="20"/>
      <c r="G45" s="20"/>
      <c r="H45" s="4"/>
      <c r="I45" s="4"/>
    </row>
    <row r="46" spans="1:9" ht="12.75">
      <c r="A46" s="6">
        <v>7.5</v>
      </c>
      <c r="B46" s="12">
        <f>72-7.5</f>
        <v>64.5</v>
      </c>
      <c r="D46" s="21"/>
      <c r="E46" s="21"/>
      <c r="F46" s="21"/>
      <c r="G46" s="21"/>
      <c r="H46" s="23"/>
      <c r="I46" s="23"/>
    </row>
    <row r="47" spans="1:9" ht="12.75">
      <c r="A47" s="6">
        <v>7.5</v>
      </c>
      <c r="B47" s="12">
        <f>72-7.5</f>
        <v>64.5</v>
      </c>
      <c r="D47" s="5"/>
      <c r="E47" s="5"/>
      <c r="F47" s="5"/>
      <c r="G47" s="5"/>
      <c r="H47" s="23"/>
      <c r="I47" s="23"/>
    </row>
    <row r="48" spans="1:9" ht="12.75">
      <c r="A48" s="6">
        <v>7.5</v>
      </c>
      <c r="B48" s="12">
        <f>77-7.5</f>
        <v>69.5</v>
      </c>
      <c r="D48" s="23"/>
      <c r="E48" s="21"/>
      <c r="F48" s="21"/>
      <c r="G48" s="21"/>
      <c r="H48" s="23"/>
      <c r="I48" s="23"/>
    </row>
    <row r="49" spans="1:9" ht="12.75">
      <c r="A49" s="6">
        <v>8.75</v>
      </c>
      <c r="B49" s="12">
        <f>63-7.5</f>
        <v>55.5</v>
      </c>
      <c r="D49" s="23"/>
      <c r="E49" s="21"/>
      <c r="F49" s="21"/>
      <c r="G49" s="21"/>
      <c r="H49" s="21"/>
      <c r="I49" s="5"/>
    </row>
    <row r="50" spans="1:9" ht="12.75">
      <c r="A50" s="6">
        <v>8.75</v>
      </c>
      <c r="B50" s="12">
        <f>63-7.5</f>
        <v>55.5</v>
      </c>
      <c r="D50" s="23"/>
      <c r="E50" s="21"/>
      <c r="F50" s="21"/>
      <c r="G50" s="21"/>
      <c r="H50" s="21"/>
      <c r="I50" s="21"/>
    </row>
    <row r="51" spans="1:9" ht="12.75">
      <c r="A51" s="6">
        <v>8.75</v>
      </c>
      <c r="B51" s="12">
        <f>64-7.5</f>
        <v>56.5</v>
      </c>
      <c r="D51" s="25"/>
      <c r="E51" s="25"/>
      <c r="F51" s="3"/>
      <c r="G51" s="5"/>
      <c r="H51" s="23"/>
      <c r="I51" s="23"/>
    </row>
    <row r="52" spans="1:9" ht="12.75">
      <c r="A52" s="6">
        <v>8.75</v>
      </c>
      <c r="B52" s="12">
        <f>64-7.5</f>
        <v>56.5</v>
      </c>
      <c r="D52" s="23"/>
      <c r="E52" s="23"/>
      <c r="F52" s="26"/>
      <c r="G52" s="5"/>
      <c r="H52" s="23"/>
      <c r="I52" s="23"/>
    </row>
    <row r="53" spans="1:9" ht="12.75">
      <c r="A53" s="6">
        <v>8.75</v>
      </c>
      <c r="B53" s="12">
        <f>74-7.5</f>
        <v>66.5</v>
      </c>
      <c r="D53" s="23"/>
      <c r="E53" s="21"/>
      <c r="F53" s="21"/>
      <c r="G53" s="23"/>
      <c r="H53" s="23"/>
      <c r="I53" s="23"/>
    </row>
    <row r="54" spans="1:9" ht="12.75">
      <c r="A54" s="6">
        <v>8.75</v>
      </c>
      <c r="B54" s="12">
        <f>75-7.5</f>
        <v>67.5</v>
      </c>
      <c r="D54" s="23"/>
      <c r="E54" s="21"/>
      <c r="F54" s="21"/>
      <c r="G54" s="21"/>
      <c r="H54" s="21"/>
      <c r="I54" s="21"/>
    </row>
    <row r="55" spans="1:9" ht="12.75">
      <c r="A55" s="6">
        <v>8.75</v>
      </c>
      <c r="B55" s="12">
        <f>80-7.5</f>
        <v>72.5</v>
      </c>
      <c r="D55" s="23"/>
      <c r="E55" s="21"/>
      <c r="F55" s="21"/>
      <c r="G55" s="21"/>
      <c r="H55" s="21"/>
      <c r="I55" s="21"/>
    </row>
    <row r="56" spans="1:2" ht="12.75">
      <c r="A56" s="6">
        <v>8.75</v>
      </c>
      <c r="B56" s="12">
        <f>81-7.5</f>
        <v>73.5</v>
      </c>
    </row>
    <row r="57" spans="1:2" ht="12.75">
      <c r="A57" s="6">
        <v>8.75</v>
      </c>
      <c r="B57" s="12">
        <f>85-7.5</f>
        <v>77.5</v>
      </c>
    </row>
    <row r="58" spans="1:2" ht="12.75">
      <c r="A58" s="6">
        <v>8.75</v>
      </c>
      <c r="B58" s="12">
        <f>89-7.5</f>
        <v>81.5</v>
      </c>
    </row>
    <row r="59" spans="1:2" ht="12.75">
      <c r="A59" s="6">
        <v>8.75</v>
      </c>
      <c r="B59" s="12">
        <f>95-7.5</f>
        <v>87.5</v>
      </c>
    </row>
    <row r="60" spans="1:2" ht="12.75">
      <c r="A60" s="8">
        <v>8.75</v>
      </c>
      <c r="B60" s="13">
        <f>99-7.5</f>
        <v>91.5</v>
      </c>
    </row>
  </sheetData>
  <mergeCells count="27">
    <mergeCell ref="E39:I39"/>
    <mergeCell ref="E33:H33"/>
    <mergeCell ref="E34:I34"/>
    <mergeCell ref="E37:F37"/>
    <mergeCell ref="E38:I38"/>
    <mergeCell ref="D20:F20"/>
    <mergeCell ref="E29:G29"/>
    <mergeCell ref="D30:G30"/>
    <mergeCell ref="E32:G32"/>
    <mergeCell ref="E50:I50"/>
    <mergeCell ref="E53:F53"/>
    <mergeCell ref="E54:I54"/>
    <mergeCell ref="E55:I55"/>
    <mergeCell ref="E45:G45"/>
    <mergeCell ref="D46:G46"/>
    <mergeCell ref="E48:G48"/>
    <mergeCell ref="E49:H49"/>
    <mergeCell ref="A3:B3"/>
    <mergeCell ref="G12:H12"/>
    <mergeCell ref="D12:F12"/>
    <mergeCell ref="D3:F3"/>
    <mergeCell ref="D16:H16"/>
    <mergeCell ref="D17:H17"/>
    <mergeCell ref="D18:E18"/>
    <mergeCell ref="D14:H14"/>
    <mergeCell ref="G15:H15"/>
    <mergeCell ref="D15:F1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Ng</dc:creator>
  <cp:keywords/>
  <dc:description/>
  <cp:lastModifiedBy>Chris Murray</cp:lastModifiedBy>
  <cp:lastPrinted>2004-01-22T07:52:27Z</cp:lastPrinted>
  <dcterms:created xsi:type="dcterms:W3CDTF">2004-01-07T07:25:56Z</dcterms:created>
  <dcterms:modified xsi:type="dcterms:W3CDTF">2004-05-24T18:55:24Z</dcterms:modified>
  <cp:category/>
  <cp:version/>
  <cp:contentType/>
  <cp:contentStatus/>
</cp:coreProperties>
</file>